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 tabRatio="714"/>
  </bookViews>
  <sheets>
    <sheet name="DA ar labojumiem " sheetId="28" r:id="rId1"/>
  </sheets>
  <calcPr calcId="152511"/>
</workbook>
</file>

<file path=xl/calcChain.xml><?xml version="1.0" encoding="utf-8"?>
<calcChain xmlns="http://schemas.openxmlformats.org/spreadsheetml/2006/main">
  <c r="E52" i="28" l="1"/>
  <c r="E50" i="28"/>
  <c r="E49" i="28"/>
  <c r="E37" i="28"/>
  <c r="E32" i="28"/>
  <c r="E26" i="28"/>
  <c r="E28" i="28" s="1"/>
  <c r="E25" i="28"/>
  <c r="E24" i="28"/>
  <c r="E22" i="28"/>
  <c r="E19" i="28"/>
  <c r="E18" i="28"/>
  <c r="E15" i="28"/>
  <c r="E14" i="28"/>
  <c r="E11" i="28"/>
  <c r="E30" i="28" l="1"/>
  <c r="E29" i="28"/>
  <c r="E27" i="28"/>
</calcChain>
</file>

<file path=xl/sharedStrings.xml><?xml version="1.0" encoding="utf-8"?>
<sst xmlns="http://schemas.openxmlformats.org/spreadsheetml/2006/main" count="103" uniqueCount="61">
  <si>
    <t>№ p.k.</t>
  </si>
  <si>
    <t>Darba vai materiālu nosaukums</t>
  </si>
  <si>
    <t>Mērvienība</t>
  </si>
  <si>
    <t>Daudzums</t>
  </si>
  <si>
    <t>m2</t>
  </si>
  <si>
    <t>m3</t>
  </si>
  <si>
    <t>m</t>
  </si>
  <si>
    <t>Kods</t>
  </si>
  <si>
    <t xml:space="preserve">Vienības izmaksas </t>
  </si>
  <si>
    <t>kg</t>
  </si>
  <si>
    <t>Stiprinājumi</t>
  </si>
  <si>
    <t>Propāna gāze</t>
  </si>
  <si>
    <t>t.m.</t>
  </si>
  <si>
    <t>Paligmateriāli</t>
  </si>
  <si>
    <t>Piltuve ar sietiņu</t>
  </si>
  <si>
    <t xml:space="preserve">Lokālā tāme </t>
  </si>
  <si>
    <t>Jumta virsmas sagatavošana</t>
  </si>
  <si>
    <t>Jumta virsmas izlīdzināšana</t>
  </si>
  <si>
    <t>Piltuve ar sietiņu (horizontāla)</t>
  </si>
  <si>
    <t xml:space="preserve"> </t>
  </si>
  <si>
    <t>Aerators</t>
  </si>
  <si>
    <t>Būves nosaukums: Daugavpils 10. vidusskola</t>
  </si>
  <si>
    <t>Objekta adrese: Tautas iela 11, Daugavpils</t>
  </si>
  <si>
    <t>Kopā bez PVN</t>
  </si>
  <si>
    <t>PVN</t>
  </si>
  <si>
    <t>Beramais keramzīts</t>
  </si>
  <si>
    <t xml:space="preserve">Sastādīja:                                   </t>
  </si>
  <si>
    <t xml:space="preserve">Sertifikāta Nr. </t>
  </si>
  <si>
    <t>kpl.</t>
  </si>
  <si>
    <t>Akmens vate PAROC ROS30 vai ekvivalents, b=180mm</t>
  </si>
  <si>
    <t>Akmens vate PAROC ROB80 vai ekvivalents, b=20mm</t>
  </si>
  <si>
    <t>bitumēna mastika</t>
  </si>
  <si>
    <t>Java stiegrošanai</t>
  </si>
  <si>
    <t>Palīgmateriāli</t>
  </si>
  <si>
    <t>Jumta dībelis</t>
  </si>
  <si>
    <t>Jumta remonts</t>
  </si>
  <si>
    <t>gb.</t>
  </si>
  <si>
    <t>Kopā ar PVN</t>
  </si>
  <si>
    <t>Būvgružu uzkopšana, iekraušana un utilizēšana</t>
  </si>
  <si>
    <t>bruģis</t>
  </si>
  <si>
    <t>cementa java</t>
  </si>
  <si>
    <t>Kāpņu pakāpiena augstuma remonts</t>
  </si>
  <si>
    <t>Pakāpienu virsmas sagatavošana bruģēšanai un bruģēšana</t>
  </si>
  <si>
    <t>Kopā uz visu apjomu (EUR)</t>
  </si>
  <si>
    <t>Jumta seguma un pakāpienu remonts</t>
  </si>
  <si>
    <t>Esošā jumta seguma un siltināšanas slāņa demontāža, saglabājot puscieto akmens vati atkārtotai lietošanai</t>
  </si>
  <si>
    <t>Jumta siltināšana (atkārtota puscietās akmens vates lietošana ap 80% )</t>
  </si>
  <si>
    <t>uzkausējamā ruberoīda apakšslānis</t>
  </si>
  <si>
    <t>uzkausējamā ruberoīda virsslānis</t>
  </si>
  <si>
    <t>Esošā hidroizolācijas slāņa gruntēšana ar bitumēna mastiku (ar piekļāvumiem)</t>
  </si>
  <si>
    <t>Jumta virsmu ieklāšana ar necaurlaidīgu membrānu, viena kārta (ar piekļāvumiem)</t>
  </si>
  <si>
    <t>Jumta virsmu ieklāšana ar necaurlaidīgu membrānu, divās kārtās</t>
  </si>
  <si>
    <t>Piespiešanas elementa uzstādīšana piekļāvumu vietās</t>
  </si>
  <si>
    <t>Skārda izstrādājums, Zn</t>
  </si>
  <si>
    <t>Esošā parapeta skārda apdares demontāža un montāža</t>
  </si>
  <si>
    <t>Parapeta skārda apdares papildelementa uzstādīšana (lāseņa pagarināšana no jumta puses)</t>
  </si>
  <si>
    <t>Skārda izstrādājums, Zn, b=100mm</t>
  </si>
  <si>
    <t>Aeratoru uzstādīšana</t>
  </si>
  <si>
    <t>Pakāpienu remonts</t>
  </si>
  <si>
    <t>Dzelzsbetona pakāpienu plātņu demontāža ar utilizāciju</t>
  </si>
  <si>
    <t>Lietus ūdeņu piltuvju (ar sietiņu) aizstāšana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</si>
</sst>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charset val="204"/>
    </font>
    <font>
      <sz val="10"/>
      <name val="Helv"/>
    </font>
    <font>
      <sz val="10"/>
      <name val="Arial"/>
      <family val="2"/>
    </font>
    <font>
      <sz val="12"/>
      <color indexed="60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u/>
      <sz val="12"/>
      <name val="Arial"/>
      <family val="2"/>
      <charset val="204"/>
    </font>
    <font>
      <u/>
      <sz val="12"/>
      <color theme="1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51">
    <xf numFmtId="0" fontId="0" fillId="0" borderId="0" xfId="0"/>
    <xf numFmtId="0" fontId="6" fillId="0" borderId="0" xfId="0" applyFont="1"/>
    <xf numFmtId="0" fontId="5" fillId="0" borderId="0" xfId="2" applyFont="1" applyFill="1"/>
    <xf numFmtId="0" fontId="5" fillId="2" borderId="1" xfId="1" applyFont="1" applyFill="1" applyBorder="1" applyAlignment="1">
      <alignment horizontal="center" vertical="center" textRotation="90"/>
    </xf>
    <xf numFmtId="0" fontId="7" fillId="0" borderId="0" xfId="2" applyFont="1" applyFill="1"/>
    <xf numFmtId="0" fontId="5" fillId="2" borderId="2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1" applyFont="1" applyFill="1" applyBorder="1" applyAlignment="1">
      <alignment vertical="center"/>
    </xf>
    <xf numFmtId="2" fontId="5" fillId="0" borderId="0" xfId="2" applyNumberFormat="1" applyFont="1" applyBorder="1" applyAlignment="1">
      <alignment horizontal="center" vertical="center" wrapText="1" shrinkToFit="1"/>
    </xf>
    <xf numFmtId="0" fontId="5" fillId="0" borderId="0" xfId="1" applyFont="1"/>
    <xf numFmtId="2" fontId="5" fillId="0" borderId="0" xfId="1" applyNumberFormat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2" fontId="4" fillId="0" borderId="0" xfId="1" applyNumberFormat="1" applyFont="1" applyBorder="1" applyAlignment="1">
      <alignment horizontal="center"/>
    </xf>
    <xf numFmtId="0" fontId="9" fillId="0" borderId="0" xfId="1" applyFont="1" applyBorder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6" fillId="0" borderId="0" xfId="0" applyFont="1" applyAlignment="1"/>
    <xf numFmtId="0" fontId="11" fillId="0" borderId="0" xfId="0" applyFont="1"/>
    <xf numFmtId="0" fontId="6" fillId="0" borderId="0" xfId="0" applyFont="1" applyAlignment="1">
      <alignment vertical="top"/>
    </xf>
    <xf numFmtId="0" fontId="5" fillId="0" borderId="0" xfId="2" applyFont="1" applyFill="1" applyAlignment="1">
      <alignment horizontal="right"/>
    </xf>
    <xf numFmtId="0" fontId="8" fillId="2" borderId="2" xfId="1" applyFont="1" applyFill="1" applyBorder="1" applyAlignment="1">
      <alignment horizontal="center" vertical="center" textRotation="90" wrapText="1"/>
    </xf>
    <xf numFmtId="0" fontId="8" fillId="2" borderId="6" xfId="1" applyFont="1" applyFill="1" applyBorder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2" fontId="6" fillId="0" borderId="0" xfId="0" applyNumberFormat="1" applyFont="1"/>
    <xf numFmtId="0" fontId="5" fillId="0" borderId="0" xfId="0" applyFont="1"/>
    <xf numFmtId="0" fontId="12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9" fillId="2" borderId="4" xfId="1" applyNumberFormat="1" applyFont="1" applyFill="1" applyBorder="1" applyAlignment="1">
      <alignment horizontal="right"/>
    </xf>
    <xf numFmtId="2" fontId="9" fillId="2" borderId="0" xfId="1" applyNumberFormat="1" applyFont="1" applyFill="1" applyBorder="1" applyAlignment="1">
      <alignment horizontal="right"/>
    </xf>
    <xf numFmtId="0" fontId="5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/>
    </xf>
    <xf numFmtId="0" fontId="12" fillId="0" borderId="0" xfId="2" applyFont="1" applyFill="1" applyAlignment="1">
      <alignment horizontal="center"/>
    </xf>
    <xf numFmtId="0" fontId="12" fillId="0" borderId="5" xfId="2" applyFont="1" applyFill="1" applyBorder="1" applyAlignment="1">
      <alignment horizontal="center"/>
    </xf>
    <xf numFmtId="0" fontId="5" fillId="0" borderId="0" xfId="0" applyFont="1" applyAlignment="1">
      <alignment horizontal="right" vertical="top"/>
    </xf>
    <xf numFmtId="0" fontId="12" fillId="2" borderId="1" xfId="1" applyFont="1" applyFill="1" applyBorder="1" applyAlignment="1">
      <alignment horizontal="center" vertical="center" textRotation="90" wrapText="1"/>
    </xf>
    <xf numFmtId="0" fontId="12" fillId="2" borderId="2" xfId="1" applyFont="1" applyFill="1" applyBorder="1" applyAlignment="1">
      <alignment horizontal="center" vertical="center" textRotation="90" wrapText="1"/>
    </xf>
    <xf numFmtId="0" fontId="12" fillId="2" borderId="3" xfId="1" applyFont="1" applyFill="1" applyBorder="1" applyAlignment="1">
      <alignment horizontal="center" vertical="center" textRotation="90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2 2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showZeros="0" tabSelected="1" zoomScale="110" zoomScaleNormal="110" workbookViewId="0">
      <selection activeCell="C39" sqref="C39"/>
    </sheetView>
  </sheetViews>
  <sheetFormatPr defaultRowHeight="15" x14ac:dyDescent="0.2"/>
  <cols>
    <col min="1" max="1" width="4.85546875" style="1" customWidth="1"/>
    <col min="2" max="2" width="3.7109375" style="1" customWidth="1"/>
    <col min="3" max="3" width="56" style="1" customWidth="1"/>
    <col min="4" max="4" width="8.42578125" style="1" customWidth="1"/>
    <col min="5" max="5" width="10.7109375" style="1" customWidth="1"/>
    <col min="6" max="6" width="11" style="1" bestFit="1" customWidth="1"/>
    <col min="7" max="7" width="9.140625" style="1"/>
    <col min="8" max="8" width="9.5703125" style="1" bestFit="1" customWidth="1"/>
    <col min="9" max="16384" width="9.140625" style="1"/>
  </cols>
  <sheetData>
    <row r="1" spans="1:8" ht="15.75" x14ac:dyDescent="0.25">
      <c r="A1" s="43" t="s">
        <v>15</v>
      </c>
      <c r="B1" s="43"/>
      <c r="C1" s="43"/>
      <c r="D1" s="43"/>
      <c r="E1" s="43"/>
      <c r="F1" s="43"/>
      <c r="G1" s="43"/>
    </row>
    <row r="2" spans="1:8" ht="15.75" x14ac:dyDescent="0.25">
      <c r="A2" s="44" t="s">
        <v>44</v>
      </c>
      <c r="B2" s="44"/>
      <c r="C2" s="44"/>
      <c r="D2" s="44"/>
      <c r="E2" s="44"/>
      <c r="F2" s="44"/>
      <c r="G2" s="44"/>
    </row>
    <row r="3" spans="1:8" x14ac:dyDescent="0.2">
      <c r="A3" s="2" t="s">
        <v>21</v>
      </c>
      <c r="B3" s="2"/>
      <c r="C3" s="2"/>
      <c r="D3" s="2"/>
      <c r="E3" s="2"/>
      <c r="F3" s="4"/>
      <c r="G3" s="2"/>
    </row>
    <row r="4" spans="1:8" x14ac:dyDescent="0.2">
      <c r="A4" s="2" t="s">
        <v>22</v>
      </c>
      <c r="B4" s="2"/>
      <c r="C4" s="2"/>
      <c r="D4" s="2"/>
      <c r="E4" s="2"/>
      <c r="F4" s="4"/>
      <c r="G4" s="2"/>
    </row>
    <row r="5" spans="1:8" x14ac:dyDescent="0.2">
      <c r="A5" s="2"/>
      <c r="B5" s="2"/>
      <c r="C5" s="2"/>
      <c r="D5" s="2"/>
      <c r="E5" s="2"/>
      <c r="F5" s="4"/>
      <c r="G5" s="2"/>
    </row>
    <row r="6" spans="1:8" x14ac:dyDescent="0.2">
      <c r="A6" s="2"/>
      <c r="B6" s="2"/>
      <c r="C6" s="2"/>
      <c r="D6" s="2"/>
      <c r="E6" s="2"/>
      <c r="F6" s="2"/>
      <c r="G6" s="24"/>
    </row>
    <row r="7" spans="1:8" ht="15.75" customHeight="1" x14ac:dyDescent="0.2">
      <c r="A7" s="46" t="s">
        <v>0</v>
      </c>
      <c r="B7" s="46" t="s">
        <v>7</v>
      </c>
      <c r="C7" s="49" t="s">
        <v>1</v>
      </c>
      <c r="D7" s="46" t="s">
        <v>2</v>
      </c>
      <c r="E7" s="46" t="s">
        <v>3</v>
      </c>
      <c r="F7" s="46" t="s">
        <v>8</v>
      </c>
      <c r="G7" s="47" t="s">
        <v>43</v>
      </c>
    </row>
    <row r="8" spans="1:8" ht="108.75" customHeight="1" x14ac:dyDescent="0.2">
      <c r="A8" s="47"/>
      <c r="B8" s="46"/>
      <c r="C8" s="50"/>
      <c r="D8" s="47"/>
      <c r="E8" s="47"/>
      <c r="F8" s="47"/>
      <c r="G8" s="48"/>
    </row>
    <row r="9" spans="1:8" ht="15.75" x14ac:dyDescent="0.2">
      <c r="A9" s="25"/>
      <c r="B9" s="26"/>
      <c r="C9" s="28" t="s">
        <v>35</v>
      </c>
      <c r="D9" s="25"/>
      <c r="E9" s="25"/>
      <c r="F9" s="5"/>
      <c r="G9" s="3"/>
    </row>
    <row r="10" spans="1:8" x14ac:dyDescent="0.2">
      <c r="A10" s="6">
        <v>1</v>
      </c>
      <c r="B10" s="7"/>
      <c r="C10" s="8" t="s">
        <v>16</v>
      </c>
      <c r="D10" s="6" t="s">
        <v>4</v>
      </c>
      <c r="E10" s="38">
        <v>2000</v>
      </c>
      <c r="F10" s="10"/>
      <c r="G10" s="10"/>
      <c r="H10" s="33"/>
    </row>
    <row r="11" spans="1:8" x14ac:dyDescent="0.2">
      <c r="A11" s="6"/>
      <c r="B11" s="7"/>
      <c r="C11" s="11" t="s">
        <v>11</v>
      </c>
      <c r="D11" s="6" t="s">
        <v>9</v>
      </c>
      <c r="E11" s="9">
        <f>E10/100*0.3*21</f>
        <v>126</v>
      </c>
      <c r="F11" s="10"/>
      <c r="G11" s="10"/>
    </row>
    <row r="12" spans="1:8" ht="45" x14ac:dyDescent="0.2">
      <c r="A12" s="6">
        <v>2</v>
      </c>
      <c r="B12" s="7"/>
      <c r="C12" s="29" t="s">
        <v>45</v>
      </c>
      <c r="D12" s="30" t="s">
        <v>4</v>
      </c>
      <c r="E12" s="31">
        <v>221.6</v>
      </c>
      <c r="F12" s="10"/>
      <c r="G12" s="10"/>
    </row>
    <row r="13" spans="1:8" x14ac:dyDescent="0.2">
      <c r="A13" s="6">
        <v>3</v>
      </c>
      <c r="B13" s="27"/>
      <c r="C13" s="29" t="s">
        <v>17</v>
      </c>
      <c r="D13" s="30" t="s">
        <v>4</v>
      </c>
      <c r="E13" s="31">
        <v>221.6</v>
      </c>
      <c r="F13" s="10"/>
      <c r="G13" s="10"/>
    </row>
    <row r="14" spans="1:8" x14ac:dyDescent="0.2">
      <c r="A14" s="6"/>
      <c r="B14" s="7"/>
      <c r="C14" s="32" t="s">
        <v>25</v>
      </c>
      <c r="D14" s="30" t="s">
        <v>5</v>
      </c>
      <c r="E14" s="31">
        <f>E13*0.04</f>
        <v>8.8640000000000008</v>
      </c>
      <c r="F14" s="10"/>
      <c r="G14" s="10"/>
    </row>
    <row r="15" spans="1:8" x14ac:dyDescent="0.2">
      <c r="A15" s="6"/>
      <c r="B15" s="7"/>
      <c r="C15" s="32" t="s">
        <v>32</v>
      </c>
      <c r="D15" s="30" t="s">
        <v>5</v>
      </c>
      <c r="E15" s="31">
        <f>E13*0.025</f>
        <v>5.54</v>
      </c>
      <c r="F15" s="10"/>
      <c r="G15" s="10"/>
    </row>
    <row r="16" spans="1:8" x14ac:dyDescent="0.2">
      <c r="A16" s="6"/>
      <c r="B16" s="7"/>
      <c r="C16" s="32" t="s">
        <v>33</v>
      </c>
      <c r="D16" s="30" t="s">
        <v>28</v>
      </c>
      <c r="E16" s="31">
        <v>1</v>
      </c>
      <c r="F16" s="10"/>
      <c r="G16" s="10"/>
    </row>
    <row r="17" spans="1:8" ht="30" x14ac:dyDescent="0.2">
      <c r="A17" s="6">
        <v>4</v>
      </c>
      <c r="B17" s="7"/>
      <c r="C17" s="29" t="s">
        <v>46</v>
      </c>
      <c r="D17" s="30" t="s">
        <v>4</v>
      </c>
      <c r="E17" s="31">
        <v>221.6</v>
      </c>
      <c r="F17" s="10"/>
      <c r="G17" s="10"/>
    </row>
    <row r="18" spans="1:8" ht="30" x14ac:dyDescent="0.2">
      <c r="A18" s="6"/>
      <c r="B18" s="7"/>
      <c r="C18" s="32" t="s">
        <v>29</v>
      </c>
      <c r="D18" s="30" t="s">
        <v>4</v>
      </c>
      <c r="E18" s="31">
        <f>E17*0.2*1.05</f>
        <v>46.536000000000001</v>
      </c>
      <c r="F18" s="10"/>
      <c r="G18" s="10"/>
    </row>
    <row r="19" spans="1:8" ht="30" x14ac:dyDescent="0.2">
      <c r="A19" s="6"/>
      <c r="B19" s="7"/>
      <c r="C19" s="32" t="s">
        <v>30</v>
      </c>
      <c r="D19" s="30" t="s">
        <v>4</v>
      </c>
      <c r="E19" s="31">
        <f>E17*1.05</f>
        <v>232.68</v>
      </c>
      <c r="F19" s="10"/>
      <c r="G19" s="10"/>
    </row>
    <row r="20" spans="1:8" x14ac:dyDescent="0.2">
      <c r="A20" s="6"/>
      <c r="B20" s="7"/>
      <c r="C20" s="32" t="s">
        <v>33</v>
      </c>
      <c r="D20" s="30" t="s">
        <v>28</v>
      </c>
      <c r="E20" s="31">
        <v>1</v>
      </c>
      <c r="F20" s="10"/>
      <c r="G20" s="10"/>
    </row>
    <row r="21" spans="1:8" ht="30" x14ac:dyDescent="0.2">
      <c r="A21" s="6">
        <v>5</v>
      </c>
      <c r="B21" s="7"/>
      <c r="C21" s="29" t="s">
        <v>51</v>
      </c>
      <c r="D21" s="30" t="s">
        <v>4</v>
      </c>
      <c r="E21" s="31">
        <v>221.6</v>
      </c>
      <c r="F21" s="10"/>
      <c r="G21" s="10"/>
    </row>
    <row r="22" spans="1:8" x14ac:dyDescent="0.2">
      <c r="A22" s="6"/>
      <c r="B22" s="7"/>
      <c r="C22" s="11" t="s">
        <v>47</v>
      </c>
      <c r="D22" s="30" t="s">
        <v>4</v>
      </c>
      <c r="E22" s="31">
        <f>E21*1.15</f>
        <v>254.83999999999997</v>
      </c>
      <c r="F22" s="10"/>
      <c r="G22" s="10"/>
    </row>
    <row r="23" spans="1:8" x14ac:dyDescent="0.2">
      <c r="A23" s="6"/>
      <c r="B23" s="7"/>
      <c r="C23" s="32" t="s">
        <v>34</v>
      </c>
      <c r="D23" s="30" t="s">
        <v>36</v>
      </c>
      <c r="E23" s="31">
        <v>890</v>
      </c>
      <c r="F23" s="10"/>
      <c r="G23" s="10"/>
    </row>
    <row r="24" spans="1:8" x14ac:dyDescent="0.2">
      <c r="A24" s="6"/>
      <c r="B24" s="7"/>
      <c r="C24" s="11" t="s">
        <v>48</v>
      </c>
      <c r="D24" s="30" t="s">
        <v>4</v>
      </c>
      <c r="E24" s="31">
        <f>E21*1.15</f>
        <v>254.83999999999997</v>
      </c>
      <c r="F24" s="10"/>
      <c r="G24" s="10"/>
    </row>
    <row r="25" spans="1:8" x14ac:dyDescent="0.2">
      <c r="A25" s="6"/>
      <c r="B25" s="7"/>
      <c r="C25" s="32" t="s">
        <v>11</v>
      </c>
      <c r="D25" s="30" t="s">
        <v>9</v>
      </c>
      <c r="E25" s="31">
        <f>E21/100*4*21</f>
        <v>186.14399999999998</v>
      </c>
      <c r="F25" s="10"/>
      <c r="G25" s="10"/>
    </row>
    <row r="26" spans="1:8" ht="30" x14ac:dyDescent="0.2">
      <c r="A26" s="6">
        <v>6</v>
      </c>
      <c r="B26" s="7"/>
      <c r="C26" s="29" t="s">
        <v>49</v>
      </c>
      <c r="D26" s="30" t="s">
        <v>4</v>
      </c>
      <c r="E26" s="37">
        <f>2000-E12</f>
        <v>1778.4</v>
      </c>
      <c r="F26" s="10"/>
      <c r="G26" s="10"/>
    </row>
    <row r="27" spans="1:8" x14ac:dyDescent="0.2">
      <c r="A27" s="6"/>
      <c r="B27" s="7"/>
      <c r="C27" s="32" t="s">
        <v>31</v>
      </c>
      <c r="D27" s="30" t="s">
        <v>9</v>
      </c>
      <c r="E27" s="31">
        <f>1.6*E26</f>
        <v>2845.4400000000005</v>
      </c>
      <c r="F27" s="36"/>
      <c r="G27" s="10"/>
    </row>
    <row r="28" spans="1:8" ht="30" x14ac:dyDescent="0.2">
      <c r="A28" s="6">
        <v>7</v>
      </c>
      <c r="B28" s="7"/>
      <c r="C28" s="29" t="s">
        <v>50</v>
      </c>
      <c r="D28" s="30" t="s">
        <v>4</v>
      </c>
      <c r="E28" s="31">
        <f>E26</f>
        <v>1778.4</v>
      </c>
      <c r="F28" s="10"/>
      <c r="G28" s="10"/>
      <c r="H28" s="33"/>
    </row>
    <row r="29" spans="1:8" x14ac:dyDescent="0.2">
      <c r="A29" s="6"/>
      <c r="B29" s="7"/>
      <c r="C29" s="11" t="s">
        <v>48</v>
      </c>
      <c r="D29" s="30" t="s">
        <v>4</v>
      </c>
      <c r="E29" s="31">
        <f>E28*1.15</f>
        <v>2045.1599999999999</v>
      </c>
      <c r="F29" s="10"/>
      <c r="G29" s="10"/>
    </row>
    <row r="30" spans="1:8" x14ac:dyDescent="0.2">
      <c r="A30" s="6"/>
      <c r="B30" s="7"/>
      <c r="C30" s="32" t="s">
        <v>11</v>
      </c>
      <c r="D30" s="30" t="s">
        <v>9</v>
      </c>
      <c r="E30" s="31">
        <f>E28/100*2*21</f>
        <v>746.92800000000011</v>
      </c>
      <c r="F30" s="10"/>
      <c r="G30" s="10"/>
    </row>
    <row r="31" spans="1:8" ht="30" x14ac:dyDescent="0.2">
      <c r="A31" s="6">
        <v>8</v>
      </c>
      <c r="B31" s="7"/>
      <c r="C31" s="29" t="s">
        <v>52</v>
      </c>
      <c r="D31" s="30" t="s">
        <v>6</v>
      </c>
      <c r="E31" s="31">
        <v>341.4</v>
      </c>
      <c r="F31" s="10"/>
      <c r="G31" s="10"/>
    </row>
    <row r="32" spans="1:8" x14ac:dyDescent="0.2">
      <c r="A32" s="6"/>
      <c r="B32" s="7"/>
      <c r="C32" s="32" t="s">
        <v>53</v>
      </c>
      <c r="D32" s="30" t="s">
        <v>12</v>
      </c>
      <c r="E32" s="31">
        <f>E31*1.1</f>
        <v>375.54</v>
      </c>
      <c r="F32" s="10"/>
      <c r="G32" s="10"/>
    </row>
    <row r="33" spans="1:7" x14ac:dyDescent="0.2">
      <c r="A33" s="6"/>
      <c r="B33" s="7"/>
      <c r="C33" s="32" t="s">
        <v>10</v>
      </c>
      <c r="D33" s="30" t="s">
        <v>28</v>
      </c>
      <c r="E33" s="31">
        <v>1</v>
      </c>
      <c r="F33" s="10"/>
      <c r="G33" s="10"/>
    </row>
    <row r="34" spans="1:7" ht="30" x14ac:dyDescent="0.2">
      <c r="A34" s="6">
        <v>9</v>
      </c>
      <c r="B34" s="7"/>
      <c r="C34" s="29" t="s">
        <v>54</v>
      </c>
      <c r="D34" s="30" t="s">
        <v>6</v>
      </c>
      <c r="E34" s="31">
        <v>411.75</v>
      </c>
      <c r="F34" s="10"/>
      <c r="G34" s="10"/>
    </row>
    <row r="35" spans="1:7" x14ac:dyDescent="0.2">
      <c r="A35" s="6"/>
      <c r="B35" s="7"/>
      <c r="C35" s="32" t="s">
        <v>10</v>
      </c>
      <c r="D35" s="30" t="s">
        <v>28</v>
      </c>
      <c r="E35" s="31">
        <v>1</v>
      </c>
      <c r="F35" s="10"/>
      <c r="G35" s="10"/>
    </row>
    <row r="36" spans="1:7" ht="30" x14ac:dyDescent="0.2">
      <c r="A36" s="6">
        <v>10</v>
      </c>
      <c r="B36" s="7"/>
      <c r="C36" s="29" t="s">
        <v>55</v>
      </c>
      <c r="D36" s="30" t="s">
        <v>6</v>
      </c>
      <c r="E36" s="31">
        <v>349.75</v>
      </c>
      <c r="F36" s="10"/>
      <c r="G36" s="10"/>
    </row>
    <row r="37" spans="1:7" x14ac:dyDescent="0.2">
      <c r="A37" s="6"/>
      <c r="B37" s="7"/>
      <c r="C37" s="32" t="s">
        <v>56</v>
      </c>
      <c r="D37" s="30" t="s">
        <v>12</v>
      </c>
      <c r="E37" s="31">
        <f>E36*1.1</f>
        <v>384.72500000000002</v>
      </c>
      <c r="F37" s="10"/>
      <c r="G37" s="10"/>
    </row>
    <row r="38" spans="1:7" x14ac:dyDescent="0.2">
      <c r="A38" s="6"/>
      <c r="B38" s="7"/>
      <c r="C38" s="32" t="s">
        <v>10</v>
      </c>
      <c r="D38" s="30" t="s">
        <v>28</v>
      </c>
      <c r="E38" s="31">
        <v>1</v>
      </c>
      <c r="F38" s="10"/>
      <c r="G38" s="10"/>
    </row>
    <row r="39" spans="1:7" x14ac:dyDescent="0.2">
      <c r="A39" s="6">
        <v>11</v>
      </c>
      <c r="B39" s="7"/>
      <c r="C39" s="29" t="s">
        <v>60</v>
      </c>
      <c r="D39" s="30" t="s">
        <v>28</v>
      </c>
      <c r="E39" s="31">
        <v>9</v>
      </c>
      <c r="F39" s="10"/>
      <c r="G39" s="10"/>
    </row>
    <row r="40" spans="1:7" x14ac:dyDescent="0.2">
      <c r="A40" s="6"/>
      <c r="B40" s="7"/>
      <c r="C40" s="32" t="s">
        <v>14</v>
      </c>
      <c r="D40" s="30" t="s">
        <v>28</v>
      </c>
      <c r="E40" s="31">
        <v>8</v>
      </c>
      <c r="F40" s="10"/>
      <c r="G40" s="10"/>
    </row>
    <row r="41" spans="1:7" x14ac:dyDescent="0.2">
      <c r="A41" s="6"/>
      <c r="B41" s="7"/>
      <c r="C41" s="32" t="s">
        <v>18</v>
      </c>
      <c r="D41" s="30" t="s">
        <v>28</v>
      </c>
      <c r="E41" s="31">
        <v>1</v>
      </c>
      <c r="F41" s="10"/>
      <c r="G41" s="10"/>
    </row>
    <row r="42" spans="1:7" x14ac:dyDescent="0.2">
      <c r="A42" s="6"/>
      <c r="B42" s="27"/>
      <c r="C42" s="32" t="s">
        <v>13</v>
      </c>
      <c r="D42" s="30" t="s">
        <v>28</v>
      </c>
      <c r="E42" s="31">
        <v>9</v>
      </c>
      <c r="F42" s="10"/>
      <c r="G42" s="10"/>
    </row>
    <row r="43" spans="1:7" x14ac:dyDescent="0.2">
      <c r="A43" s="6">
        <v>12</v>
      </c>
      <c r="B43" s="27" t="s">
        <v>19</v>
      </c>
      <c r="C43" s="29" t="s">
        <v>57</v>
      </c>
      <c r="D43" s="30" t="s">
        <v>36</v>
      </c>
      <c r="E43" s="31">
        <v>27</v>
      </c>
      <c r="F43" s="10"/>
      <c r="G43" s="10"/>
    </row>
    <row r="44" spans="1:7" x14ac:dyDescent="0.2">
      <c r="A44" s="6"/>
      <c r="B44" s="27"/>
      <c r="C44" s="32" t="s">
        <v>20</v>
      </c>
      <c r="D44" s="30" t="s">
        <v>36</v>
      </c>
      <c r="E44" s="31">
        <v>27</v>
      </c>
      <c r="F44" s="10"/>
      <c r="G44" s="10"/>
    </row>
    <row r="45" spans="1:7" x14ac:dyDescent="0.2">
      <c r="A45" s="6">
        <v>13</v>
      </c>
      <c r="B45" s="27"/>
      <c r="C45" s="29" t="s">
        <v>38</v>
      </c>
      <c r="D45" s="30" t="s">
        <v>5</v>
      </c>
      <c r="E45" s="31">
        <v>19</v>
      </c>
      <c r="F45" s="10"/>
      <c r="G45" s="10"/>
    </row>
    <row r="46" spans="1:7" ht="15.75" x14ac:dyDescent="0.2">
      <c r="A46" s="6"/>
      <c r="B46" s="27"/>
      <c r="C46" s="35" t="s">
        <v>58</v>
      </c>
      <c r="D46" s="30"/>
      <c r="E46" s="31"/>
      <c r="F46" s="10"/>
      <c r="G46" s="10"/>
    </row>
    <row r="47" spans="1:7" ht="30" x14ac:dyDescent="0.2">
      <c r="A47" s="6">
        <v>14</v>
      </c>
      <c r="B47" s="27"/>
      <c r="C47" s="29" t="s">
        <v>59</v>
      </c>
      <c r="D47" s="30" t="s">
        <v>4</v>
      </c>
      <c r="E47" s="31">
        <v>5.5</v>
      </c>
      <c r="F47" s="10"/>
      <c r="G47" s="10"/>
    </row>
    <row r="48" spans="1:7" ht="30" x14ac:dyDescent="0.2">
      <c r="A48" s="6">
        <v>15</v>
      </c>
      <c r="B48" s="27"/>
      <c r="C48" s="29" t="s">
        <v>42</v>
      </c>
      <c r="D48" s="30" t="s">
        <v>4</v>
      </c>
      <c r="E48" s="31">
        <v>5.5</v>
      </c>
      <c r="F48" s="10"/>
      <c r="G48" s="10"/>
    </row>
    <row r="49" spans="1:7" x14ac:dyDescent="0.2">
      <c r="A49" s="6"/>
      <c r="B49" s="27"/>
      <c r="C49" s="32" t="s">
        <v>39</v>
      </c>
      <c r="D49" s="30" t="s">
        <v>4</v>
      </c>
      <c r="E49" s="31">
        <f>E48*1.03</f>
        <v>5.665</v>
      </c>
      <c r="F49" s="10"/>
      <c r="G49" s="10"/>
    </row>
    <row r="50" spans="1:7" x14ac:dyDescent="0.2">
      <c r="A50" s="6"/>
      <c r="B50" s="27"/>
      <c r="C50" s="32" t="s">
        <v>40</v>
      </c>
      <c r="D50" s="30" t="s">
        <v>5</v>
      </c>
      <c r="E50" s="31">
        <f>E48*0.025*1.05</f>
        <v>0.14437500000000003</v>
      </c>
      <c r="F50" s="10"/>
      <c r="G50" s="10"/>
    </row>
    <row r="51" spans="1:7" x14ac:dyDescent="0.2">
      <c r="A51" s="6">
        <v>16</v>
      </c>
      <c r="B51" s="27"/>
      <c r="C51" s="29" t="s">
        <v>41</v>
      </c>
      <c r="D51" s="30" t="s">
        <v>4</v>
      </c>
      <c r="E51" s="31">
        <v>2</v>
      </c>
      <c r="F51" s="10"/>
      <c r="G51" s="10"/>
    </row>
    <row r="52" spans="1:7" x14ac:dyDescent="0.2">
      <c r="A52" s="6"/>
      <c r="B52" s="27"/>
      <c r="C52" s="32" t="s">
        <v>40</v>
      </c>
      <c r="D52" s="30" t="s">
        <v>5</v>
      </c>
      <c r="E52" s="31">
        <f>E51*0.025*1.05</f>
        <v>5.2500000000000005E-2</v>
      </c>
      <c r="F52" s="10"/>
      <c r="G52" s="10"/>
    </row>
    <row r="53" spans="1:7" x14ac:dyDescent="0.2">
      <c r="A53" s="6"/>
      <c r="B53" s="27"/>
      <c r="C53" s="29"/>
      <c r="D53" s="30"/>
      <c r="E53" s="31"/>
      <c r="F53" s="10"/>
      <c r="G53" s="10"/>
    </row>
    <row r="54" spans="1:7" x14ac:dyDescent="0.2">
      <c r="A54" s="6"/>
      <c r="B54" s="27"/>
      <c r="C54" s="29"/>
      <c r="D54" s="30"/>
      <c r="E54" s="31"/>
      <c r="F54" s="10"/>
      <c r="G54" s="10"/>
    </row>
    <row r="55" spans="1:7" x14ac:dyDescent="0.2">
      <c r="A55" s="6"/>
      <c r="B55" s="27"/>
      <c r="C55" s="29"/>
      <c r="D55" s="30"/>
      <c r="E55" s="31"/>
      <c r="F55" s="10"/>
      <c r="G55" s="10"/>
    </row>
    <row r="56" spans="1:7" ht="15.75" x14ac:dyDescent="0.25">
      <c r="A56" s="12"/>
      <c r="B56" s="13"/>
      <c r="C56" s="13"/>
      <c r="D56" s="34"/>
      <c r="E56" s="34"/>
      <c r="F56" s="14"/>
      <c r="G56" s="39"/>
    </row>
    <row r="57" spans="1:7" ht="15.75" x14ac:dyDescent="0.25">
      <c r="A57" s="13"/>
      <c r="B57" s="15"/>
      <c r="C57" s="15"/>
      <c r="D57" s="17"/>
      <c r="E57" s="16"/>
      <c r="F57" s="18"/>
      <c r="G57" s="40" t="s">
        <v>23</v>
      </c>
    </row>
    <row r="58" spans="1:7" ht="15.75" x14ac:dyDescent="0.2">
      <c r="A58" s="15"/>
      <c r="B58" s="15"/>
      <c r="C58" s="19"/>
      <c r="D58" s="20"/>
      <c r="E58" s="20"/>
      <c r="F58" s="20"/>
      <c r="G58" s="41" t="s">
        <v>24</v>
      </c>
    </row>
    <row r="59" spans="1:7" ht="15.75" x14ac:dyDescent="0.25">
      <c r="A59" s="13"/>
      <c r="B59" s="15"/>
      <c r="C59" s="15"/>
      <c r="D59" s="17"/>
      <c r="E59" s="16"/>
      <c r="F59" s="18"/>
      <c r="G59" s="40" t="s">
        <v>37</v>
      </c>
    </row>
    <row r="60" spans="1:7" x14ac:dyDescent="0.2">
      <c r="A60" s="15"/>
      <c r="C60" s="45"/>
      <c r="D60" s="45"/>
      <c r="E60" s="45"/>
      <c r="F60" s="21"/>
      <c r="G60" s="42"/>
    </row>
    <row r="61" spans="1:7" x14ac:dyDescent="0.2">
      <c r="C61" s="22" t="s">
        <v>26</v>
      </c>
      <c r="E61" s="23"/>
    </row>
    <row r="62" spans="1:7" x14ac:dyDescent="0.2">
      <c r="C62" s="22" t="s">
        <v>27</v>
      </c>
    </row>
    <row r="65" spans="3:3" x14ac:dyDescent="0.2">
      <c r="C65" s="22"/>
    </row>
  </sheetData>
  <mergeCells count="10">
    <mergeCell ref="A1:G1"/>
    <mergeCell ref="A2:G2"/>
    <mergeCell ref="C60:E60"/>
    <mergeCell ref="F7:F8"/>
    <mergeCell ref="G7:G8"/>
    <mergeCell ref="A7:A8"/>
    <mergeCell ref="B7:B8"/>
    <mergeCell ref="C7:C8"/>
    <mergeCell ref="D7:D8"/>
    <mergeCell ref="E7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 ar labojumiem 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Anatolijs Krivins</cp:lastModifiedBy>
  <cp:lastPrinted>2015-08-25T08:50:17Z</cp:lastPrinted>
  <dcterms:created xsi:type="dcterms:W3CDTF">2010-05-26T16:45:56Z</dcterms:created>
  <dcterms:modified xsi:type="dcterms:W3CDTF">2016-01-20T13:37:17Z</dcterms:modified>
</cp:coreProperties>
</file>